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lotele.sharepoint.com/sites/peallkonsult/Shared Documents/General/A_SERVER EKONOMI/Avtal vid utrustningsköp/"/>
    </mc:Choice>
  </mc:AlternateContent>
  <xr:revisionPtr revIDLastSave="22" documentId="8_{AD31D752-4F9D-4770-893C-200B9CFE4ADF}" xr6:coauthVersionLast="47" xr6:coauthVersionMax="47" xr10:uidLastSave="{7B74B256-5017-4CB5-9F0F-9DFA7A7D1444}"/>
  <bookViews>
    <workbookView xWindow="-108" yWindow="-108" windowWidth="23256" windowHeight="13896" activeTab="1" xr2:uid="{00000000-000D-0000-FFFF-FFFF00000000}"/>
  </bookViews>
  <sheets>
    <sheet name="KONTAKTINFORMATION" sheetId="2" r:id="rId1"/>
    <sheet name="OFFER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5" i="1"/>
  <c r="D30" i="1"/>
  <c r="E29" i="1"/>
  <c r="B28" i="1"/>
  <c r="E27" i="1"/>
  <c r="E26" i="1"/>
  <c r="E25" i="1"/>
  <c r="E24" i="1"/>
  <c r="E23" i="1"/>
  <c r="D20" i="1"/>
  <c r="E19" i="1"/>
  <c r="E18" i="1"/>
  <c r="D15" i="1"/>
  <c r="E14" i="1"/>
  <c r="E30" i="1" l="1"/>
  <c r="E31" i="1" s="1"/>
  <c r="E20" i="1"/>
  <c r="E21" i="1" s="1"/>
  <c r="E15" i="1"/>
  <c r="E16" i="1" s="1"/>
  <c r="E38" i="1" l="1"/>
  <c r="E40" i="1" s="1"/>
  <c r="E39" i="1" s="1"/>
  <c r="E37" i="1"/>
</calcChain>
</file>

<file path=xl/sharedStrings.xml><?xml version="1.0" encoding="utf-8"?>
<sst xmlns="http://schemas.openxmlformats.org/spreadsheetml/2006/main" count="48" uniqueCount="41">
  <si>
    <t>Rabattsatsen baseras på antalet köpta produkter</t>
  </si>
  <si>
    <t>Vita fält är ändringsbara:</t>
  </si>
  <si>
    <t>Prisbild:</t>
  </si>
  <si>
    <t>Offertrad</t>
  </si>
  <si>
    <t>Antal</t>
  </si>
  <si>
    <t>á</t>
  </si>
  <si>
    <t>Belopp</t>
  </si>
  <si>
    <t>Motståndslåda</t>
  </si>
  <si>
    <t>Rabatt</t>
  </si>
  <si>
    <t>Delsumma</t>
  </si>
  <si>
    <t>Eltekniklåda</t>
  </si>
  <si>
    <t>Premiumpaket (Schneider) Tillval</t>
  </si>
  <si>
    <t>Felsökningslåda 1</t>
  </si>
  <si>
    <t>Felsökningslåda 2</t>
  </si>
  <si>
    <t>Felsökningslåda 3</t>
  </si>
  <si>
    <t>Felsökningslåda 4</t>
  </si>
  <si>
    <t>Felsökningslåda 5</t>
  </si>
  <si>
    <t>Premiumpaket (Schneider lampor)</t>
  </si>
  <si>
    <t>Multimeter Uni-T 136C+</t>
  </si>
  <si>
    <t>Verktygspaket (2 mejslar, Avbitare, Skaltång)</t>
  </si>
  <si>
    <t>Rebranding med din egna profil</t>
  </si>
  <si>
    <t>Exkl. Moms</t>
  </si>
  <si>
    <t>Moms</t>
  </si>
  <si>
    <t>Inkl. Moms</t>
  </si>
  <si>
    <t>Total Rabatt</t>
  </si>
  <si>
    <r>
      <t xml:space="preserve">Faktureringuppgifter          </t>
    </r>
    <r>
      <rPr>
        <b/>
        <sz val="24"/>
        <color rgb="FF000000"/>
        <rFont val="Calibri"/>
        <family val="2"/>
      </rPr>
      <t xml:space="preserve">  </t>
    </r>
    <r>
      <rPr>
        <b/>
        <sz val="24"/>
        <color rgb="FFFF0000"/>
        <rFont val="Calibri"/>
        <family val="2"/>
      </rPr>
      <t>*</t>
    </r>
    <r>
      <rPr>
        <b/>
        <sz val="24"/>
        <color rgb="FF000000"/>
        <rFont val="Calibri"/>
        <family val="2"/>
      </rPr>
      <t>nödvändig info</t>
    </r>
  </si>
  <si>
    <r>
      <t xml:space="preserve">Organisation/skola/utbildning </t>
    </r>
    <r>
      <rPr>
        <sz val="22"/>
        <color rgb="FFFF0000"/>
        <rFont val="Calibri"/>
        <family val="2"/>
        <scheme val="minor"/>
      </rPr>
      <t>*</t>
    </r>
  </si>
  <si>
    <r>
      <t xml:space="preserve">Adress </t>
    </r>
    <r>
      <rPr>
        <sz val="22"/>
        <color rgb="FFFF0000"/>
        <rFont val="Calibri"/>
        <family val="2"/>
        <scheme val="minor"/>
      </rPr>
      <t>*</t>
    </r>
  </si>
  <si>
    <r>
      <t xml:space="preserve">Postnr/Postort </t>
    </r>
    <r>
      <rPr>
        <sz val="22"/>
        <color rgb="FFFF0000"/>
        <rFont val="Calibri"/>
        <family val="2"/>
        <scheme val="minor"/>
      </rPr>
      <t>*</t>
    </r>
  </si>
  <si>
    <t xml:space="preserve">Organisationsnummer: </t>
  </si>
  <si>
    <r>
      <t xml:space="preserve">Referens/referensnummer </t>
    </r>
    <r>
      <rPr>
        <sz val="22"/>
        <color rgb="FFFF0000"/>
        <rFont val="Calibri"/>
        <family val="2"/>
        <scheme val="minor"/>
      </rPr>
      <t>*</t>
    </r>
  </si>
  <si>
    <t>E-post för PDF-faktura</t>
  </si>
  <si>
    <t>PEPPOL-id</t>
  </si>
  <si>
    <r>
      <t xml:space="preserve">Leveransadress                     </t>
    </r>
    <r>
      <rPr>
        <b/>
        <sz val="24"/>
        <color rgb="FFFF0000"/>
        <rFont val="Calibri"/>
        <family val="2"/>
      </rPr>
      <t>*</t>
    </r>
    <r>
      <rPr>
        <b/>
        <sz val="24"/>
        <color rgb="FF000000"/>
        <rFont val="Calibri"/>
        <family val="2"/>
      </rPr>
      <t>nödvändig info</t>
    </r>
  </si>
  <si>
    <r>
      <t xml:space="preserve">Er referens </t>
    </r>
    <r>
      <rPr>
        <sz val="22"/>
        <color rgb="FFFF0000"/>
        <rFont val="Calibri"/>
        <family val="2"/>
      </rPr>
      <t>*</t>
    </r>
  </si>
  <si>
    <r>
      <t xml:space="preserve">Kontaktperson </t>
    </r>
    <r>
      <rPr>
        <sz val="22"/>
        <color rgb="FFFF0000"/>
        <rFont val="Calibri"/>
        <family val="2"/>
        <scheme val="minor"/>
      </rPr>
      <t>*</t>
    </r>
  </si>
  <si>
    <r>
      <t xml:space="preserve">Kontaktpersons mailadress </t>
    </r>
    <r>
      <rPr>
        <sz val="22"/>
        <color rgb="FFFF0000"/>
        <rFont val="Calibri"/>
        <family val="2"/>
        <scheme val="minor"/>
      </rPr>
      <t>*</t>
    </r>
  </si>
  <si>
    <r>
      <t xml:space="preserve">Kontaktpersons mobilnr </t>
    </r>
    <r>
      <rPr>
        <sz val="22"/>
        <color rgb="FFFF0000"/>
        <rFont val="Calibri"/>
        <family val="2"/>
        <scheme val="minor"/>
      </rPr>
      <t>*</t>
    </r>
  </si>
  <si>
    <r>
      <t xml:space="preserve">Tack för din beställning. Nedan kan du själv se hur priset och rabattsatser utvecklas beroende på val. </t>
    </r>
    <r>
      <rPr>
        <b/>
        <i/>
        <sz val="11"/>
        <color theme="1"/>
        <rFont val="Calibri"/>
        <family val="2"/>
      </rPr>
      <t>Beställningen mailas till info@paulhakanssonforlag.se</t>
    </r>
  </si>
  <si>
    <t>Beställningen mailas till info@paulhakanssonforlag.se</t>
  </si>
  <si>
    <t>Komplett utbildningsutrustning för elutbildning
Utbildningspaket: 7 495/19 900 kr exkl.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</si>
</sst>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#,##0.00\ &quot;kr&quot;"/>
  </numFmts>
  <fonts count="2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rgb="FF5A2380"/>
      <name val="Calibri"/>
      <family val="2"/>
    </font>
    <font>
      <b/>
      <sz val="12"/>
      <color rgb="FFFFFFFF"/>
      <name val="Calibri"/>
      <family val="2"/>
    </font>
    <font>
      <i/>
      <sz val="11"/>
      <name val="Calibri"/>
      <family val="2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8034B2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48"/>
      <color rgb="FF000000"/>
      <name val="Calibri"/>
      <family val="2"/>
    </font>
    <font>
      <b/>
      <sz val="24"/>
      <color rgb="FF000000"/>
      <name val="Calibri"/>
      <family val="2"/>
    </font>
    <font>
      <b/>
      <sz val="24"/>
      <color rgb="FFFF0000"/>
      <name val="Calibri"/>
      <family val="2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rgb="FF000000"/>
      <name val="Calibri"/>
      <family val="2"/>
    </font>
    <font>
      <sz val="22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i/>
      <sz val="11"/>
      <color theme="1"/>
      <name val="Calibri"/>
      <family val="2"/>
    </font>
    <font>
      <b/>
      <sz val="3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2ECF9"/>
        <bgColor rgb="FFF2ECF9"/>
      </patternFill>
    </fill>
    <fill>
      <patternFill patternType="solid">
        <fgColor rgb="FFE6D9F2"/>
        <bgColor rgb="FFE6D9F2"/>
      </patternFill>
    </fill>
    <fill>
      <patternFill patternType="solid">
        <fgColor theme="0"/>
        <bgColor rgb="FFF2ECF9"/>
      </patternFill>
    </fill>
    <fill>
      <patternFill patternType="solid">
        <fgColor theme="0"/>
        <bgColor rgb="FFE6D9F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F2ECF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rgb="FFE6D9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2ECF9"/>
      </patternFill>
    </fill>
    <fill>
      <patternFill patternType="solid">
        <fgColor theme="7" tint="0.39997558519241921"/>
        <bgColor rgb="FFF2ECF9"/>
      </patternFill>
    </fill>
    <fill>
      <patternFill patternType="solid">
        <fgColor rgb="FFF2ECF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8034B2"/>
      </patternFill>
    </fill>
    <fill>
      <patternFill patternType="solid">
        <fgColor theme="0"/>
        <bgColor rgb="FFB084D6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rgb="FFAAAAAA"/>
      </right>
      <top style="medium">
        <color theme="1"/>
      </top>
      <bottom style="medium">
        <color theme="1"/>
      </bottom>
      <diagonal/>
    </border>
    <border>
      <left style="thin">
        <color rgb="FFAAAAAA"/>
      </left>
      <right style="thin">
        <color rgb="FFAAAAAA"/>
      </right>
      <top style="medium">
        <color theme="1"/>
      </top>
      <bottom style="medium">
        <color theme="1"/>
      </bottom>
      <diagonal/>
    </border>
    <border>
      <left style="thin">
        <color rgb="FFAAAAAA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0" fillId="2" borderId="0" xfId="0" applyFill="1"/>
    <xf numFmtId="0" fontId="8" fillId="8" borderId="13" xfId="0" applyFont="1" applyFill="1" applyBorder="1"/>
    <xf numFmtId="0" fontId="0" fillId="2" borderId="7" xfId="0" applyFill="1" applyBorder="1"/>
    <xf numFmtId="164" fontId="0" fillId="2" borderId="7" xfId="0" applyNumberFormat="1" applyFill="1" applyBorder="1"/>
    <xf numFmtId="6" fontId="0" fillId="11" borderId="14" xfId="0" applyNumberFormat="1" applyFill="1" applyBorder="1"/>
    <xf numFmtId="164" fontId="8" fillId="2" borderId="0" xfId="0" applyNumberFormat="1" applyFont="1" applyFill="1" applyAlignment="1">
      <alignment horizontal="right"/>
    </xf>
    <xf numFmtId="9" fontId="8" fillId="2" borderId="0" xfId="0" applyNumberFormat="1" applyFont="1" applyFill="1" applyAlignment="1">
      <alignment vertical="center"/>
    </xf>
    <xf numFmtId="6" fontId="0" fillId="11" borderId="0" xfId="0" applyNumberFormat="1" applyFill="1"/>
    <xf numFmtId="164" fontId="8" fillId="2" borderId="0" xfId="0" applyNumberFormat="1" applyFont="1" applyFill="1" applyAlignment="1">
      <alignment horizontal="right" vertical="center"/>
    </xf>
    <xf numFmtId="6" fontId="8" fillId="7" borderId="0" xfId="0" applyNumberFormat="1" applyFont="1" applyFill="1"/>
    <xf numFmtId="164" fontId="0" fillId="2" borderId="0" xfId="0" applyNumberFormat="1" applyFill="1"/>
    <xf numFmtId="0" fontId="8" fillId="9" borderId="13" xfId="0" applyFont="1" applyFill="1" applyBorder="1"/>
    <xf numFmtId="0" fontId="11" fillId="7" borderId="13" xfId="0" applyFont="1" applyFill="1" applyBorder="1"/>
    <xf numFmtId="0" fontId="8" fillId="8" borderId="9" xfId="0" applyFont="1" applyFill="1" applyBorder="1"/>
    <xf numFmtId="164" fontId="0" fillId="2" borderId="11" xfId="0" applyNumberFormat="1" applyFill="1" applyBorder="1" applyAlignment="1">
      <alignment horizontal="right"/>
    </xf>
    <xf numFmtId="6" fontId="0" fillId="11" borderId="12" xfId="0" applyNumberFormat="1" applyFill="1" applyBorder="1" applyAlignment="1">
      <alignment horizontal="right"/>
    </xf>
    <xf numFmtId="0" fontId="8" fillId="10" borderId="9" xfId="0" applyFont="1" applyFill="1" applyBorder="1"/>
    <xf numFmtId="0" fontId="0" fillId="3" borderId="10" xfId="0" applyFill="1" applyBorder="1" applyAlignment="1">
      <alignment horizontal="right"/>
    </xf>
    <xf numFmtId="0" fontId="8" fillId="2" borderId="0" xfId="0" applyFont="1" applyFill="1"/>
    <xf numFmtId="0" fontId="10" fillId="4" borderId="0" xfId="0" applyFont="1" applyFill="1"/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right"/>
    </xf>
    <xf numFmtId="6" fontId="0" fillId="11" borderId="5" xfId="0" applyNumberFormat="1" applyFill="1" applyBorder="1" applyAlignment="1">
      <alignment horizontal="right"/>
    </xf>
    <xf numFmtId="0" fontId="11" fillId="7" borderId="0" xfId="0" applyFont="1" applyFill="1"/>
    <xf numFmtId="6" fontId="0" fillId="11" borderId="1" xfId="0" applyNumberFormat="1" applyFill="1" applyBorder="1" applyAlignment="1">
      <alignment horizontal="right"/>
    </xf>
    <xf numFmtId="0" fontId="5" fillId="2" borderId="0" xfId="0" applyFont="1" applyFill="1"/>
    <xf numFmtId="9" fontId="8" fillId="2" borderId="0" xfId="0" applyNumberFormat="1" applyFont="1" applyFill="1" applyAlignment="1">
      <alignment horizontal="right" vertical="center"/>
    </xf>
    <xf numFmtId="6" fontId="0" fillId="12" borderId="0" xfId="0" applyNumberFormat="1" applyFill="1" applyAlignment="1">
      <alignment horizontal="right"/>
    </xf>
    <xf numFmtId="6" fontId="8" fillId="13" borderId="0" xfId="0" applyNumberFormat="1" applyFont="1" applyFill="1" applyAlignment="1">
      <alignment horizontal="right"/>
    </xf>
    <xf numFmtId="9" fontId="0" fillId="2" borderId="0" xfId="0" applyNumberFormat="1" applyFill="1" applyAlignment="1">
      <alignment horizontal="right"/>
    </xf>
    <xf numFmtId="6" fontId="0" fillId="2" borderId="0" xfId="0" applyNumberFormat="1" applyFill="1" applyAlignment="1">
      <alignment horizontal="right"/>
    </xf>
    <xf numFmtId="0" fontId="12" fillId="8" borderId="13" xfId="0" applyFont="1" applyFill="1" applyBorder="1"/>
    <xf numFmtId="0" fontId="0" fillId="2" borderId="7" xfId="0" applyFill="1" applyBorder="1" applyAlignment="1">
      <alignment horizontal="right"/>
    </xf>
    <xf numFmtId="9" fontId="0" fillId="2" borderId="7" xfId="0" applyNumberFormat="1" applyFill="1" applyBorder="1" applyAlignment="1">
      <alignment horizontal="right"/>
    </xf>
    <xf numFmtId="6" fontId="8" fillId="12" borderId="14" xfId="0" applyNumberFormat="1" applyFont="1" applyFill="1" applyBorder="1" applyAlignment="1">
      <alignment horizontal="right"/>
    </xf>
    <xf numFmtId="0" fontId="8" fillId="10" borderId="13" xfId="0" applyFont="1" applyFill="1" applyBorder="1"/>
    <xf numFmtId="165" fontId="8" fillId="11" borderId="14" xfId="0" applyNumberFormat="1" applyFont="1" applyFill="1" applyBorder="1"/>
    <xf numFmtId="0" fontId="3" fillId="2" borderId="7" xfId="0" applyFont="1" applyFill="1" applyBorder="1" applyAlignment="1">
      <alignment horizontal="right"/>
    </xf>
    <xf numFmtId="6" fontId="8" fillId="12" borderId="8" xfId="0" applyNumberFormat="1" applyFont="1" applyFill="1" applyBorder="1" applyAlignment="1">
      <alignment horizontal="right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9" fillId="6" borderId="6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14" borderId="0" xfId="0" applyFill="1"/>
    <xf numFmtId="0" fontId="6" fillId="14" borderId="0" xfId="0" applyFont="1" applyFill="1"/>
    <xf numFmtId="0" fontId="2" fillId="16" borderId="0" xfId="0" applyFont="1" applyFill="1" applyAlignment="1">
      <alignment horizontal="center"/>
    </xf>
    <xf numFmtId="0" fontId="16" fillId="9" borderId="4" xfId="0" applyFont="1" applyFill="1" applyBorder="1" applyAlignment="1">
      <alignment horizontal="right"/>
    </xf>
    <xf numFmtId="165" fontId="16" fillId="17" borderId="14" xfId="0" applyNumberFormat="1" applyFont="1" applyFill="1" applyBorder="1" applyAlignment="1">
      <alignment horizontal="right"/>
    </xf>
    <xf numFmtId="0" fontId="21" fillId="0" borderId="16" xfId="0" applyFont="1" applyBorder="1"/>
    <xf numFmtId="0" fontId="23" fillId="0" borderId="17" xfId="0" applyFont="1" applyBorder="1" applyAlignment="1">
      <alignment horizontal="left" vertical="center"/>
    </xf>
    <xf numFmtId="0" fontId="21" fillId="0" borderId="18" xfId="0" applyFont="1" applyBorder="1"/>
    <xf numFmtId="0" fontId="23" fillId="0" borderId="19" xfId="0" applyFont="1" applyBorder="1" applyAlignment="1">
      <alignment horizontal="left" vertical="center"/>
    </xf>
    <xf numFmtId="0" fontId="21" fillId="0" borderId="20" xfId="0" applyFont="1" applyBorder="1"/>
    <xf numFmtId="0" fontId="23" fillId="0" borderId="21" xfId="0" applyFont="1" applyBorder="1" applyAlignment="1">
      <alignment horizontal="left" vertical="center"/>
    </xf>
    <xf numFmtId="0" fontId="21" fillId="0" borderId="22" xfId="0" applyFont="1" applyBorder="1"/>
    <xf numFmtId="0" fontId="23" fillId="0" borderId="23" xfId="0" applyFont="1" applyBorder="1" applyAlignment="1">
      <alignment horizontal="left" vertical="center"/>
    </xf>
    <xf numFmtId="0" fontId="21" fillId="0" borderId="0" xfId="0" applyFont="1"/>
    <xf numFmtId="0" fontId="23" fillId="0" borderId="0" xfId="0" applyFont="1" applyAlignment="1">
      <alignment horizontal="left" vertical="center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6" fillId="0" borderId="19" xfId="1" applyFont="1" applyBorder="1" applyAlignment="1">
      <alignment horizontal="left" vertical="center"/>
    </xf>
    <xf numFmtId="0" fontId="21" fillId="0" borderId="19" xfId="0" applyFont="1" applyBorder="1" applyAlignment="1">
      <alignment horizontal="left"/>
    </xf>
    <xf numFmtId="0" fontId="21" fillId="0" borderId="23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18" borderId="13" xfId="0" applyFont="1" applyFill="1" applyBorder="1" applyAlignment="1">
      <alignment horizontal="left" vertical="center"/>
    </xf>
    <xf numFmtId="0" fontId="18" fillId="18" borderId="14" xfId="0" applyFont="1" applyFill="1" applyBorder="1" applyAlignment="1">
      <alignment horizontal="left" vertical="center"/>
    </xf>
    <xf numFmtId="0" fontId="18" fillId="19" borderId="24" xfId="0" applyFont="1" applyFill="1" applyBorder="1" applyAlignment="1">
      <alignment horizontal="left" vertical="center"/>
    </xf>
    <xf numFmtId="0" fontId="18" fillId="19" borderId="25" xfId="0" applyFont="1" applyFill="1" applyBorder="1" applyAlignment="1">
      <alignment horizontal="left" vertic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13" fillId="15" borderId="0" xfId="0" applyFont="1" applyFill="1" applyAlignment="1">
      <alignment horizontal="center" vertical="center" wrapText="1"/>
    </xf>
    <xf numFmtId="0" fontId="0" fillId="15" borderId="0" xfId="0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4" fillId="16" borderId="1" xfId="0" applyFont="1" applyFill="1" applyBorder="1" applyAlignment="1">
      <alignment horizontal="center"/>
    </xf>
    <xf numFmtId="0" fontId="0" fillId="15" borderId="2" xfId="0" applyFill="1" applyBorder="1"/>
    <xf numFmtId="0" fontId="0" fillId="15" borderId="3" xfId="0" applyFill="1" applyBorder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16" borderId="0" xfId="0" applyFont="1" applyFill="1" applyAlignment="1">
      <alignment horizontal="left" vertical="center"/>
    </xf>
    <xf numFmtId="0" fontId="2" fillId="16" borderId="15" xfId="0" applyFont="1" applyFill="1" applyBorder="1" applyAlignment="1">
      <alignment horizontal="left" vertical="center"/>
    </xf>
    <xf numFmtId="0" fontId="2" fillId="16" borderId="0" xfId="0" applyFont="1" applyFill="1" applyAlignment="1">
      <alignment horizontal="center" vertical="center"/>
    </xf>
    <xf numFmtId="0" fontId="2" fillId="16" borderId="15" xfId="0" applyFont="1" applyFill="1" applyBorder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0" fontId="7" fillId="16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colors>
    <mruColors>
      <color rgb="FFF2ECF9"/>
      <color rgb="FF8034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3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2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514351</xdr:colOff>
      <xdr:row>0</xdr:row>
      <xdr:rowOff>14968</xdr:rowOff>
    </xdr:from>
    <xdr:ext cx="2577191" cy="632732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1" y="14968"/>
          <a:ext cx="2577191" cy="632732"/>
        </a:xfrm>
        <a:prstGeom prst="rect">
          <a:avLst/>
        </a:prstGeom>
        <a:ln>
          <a:prstDash val="solid"/>
        </a:ln>
      </xdr:spPr>
    </xdr:pic>
    <xdr:clientData/>
  </xdr:oneCellAnchor>
  <xdr:twoCellAnchor editAs="oneCell">
    <xdr:from>
      <xdr:col>0</xdr:col>
      <xdr:colOff>10885</xdr:colOff>
      <xdr:row>0</xdr:row>
      <xdr:rowOff>0</xdr:rowOff>
    </xdr:from>
    <xdr:to>
      <xdr:col>0</xdr:col>
      <xdr:colOff>2430779</xdr:colOff>
      <xdr:row>2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09883F1-E5D3-5C8F-8801-23E619DAB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" y="0"/>
          <a:ext cx="2416627" cy="631371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3BD9-8283-415E-8CDE-D7554FCF789D}">
  <sheetPr>
    <tabColor rgb="FFFFFF00"/>
    <pageSetUpPr fitToPage="1"/>
  </sheetPr>
  <dimension ref="A1:B26"/>
  <sheetViews>
    <sheetView zoomScale="80" workbookViewId="0">
      <selection activeCell="D6" sqref="D6"/>
    </sheetView>
  </sheetViews>
  <sheetFormatPr defaultRowHeight="14.6" x14ac:dyDescent="0.4"/>
  <cols>
    <col min="1" max="1" width="83.84375" bestFit="1" customWidth="1"/>
    <col min="2" max="2" width="79" style="70" customWidth="1"/>
  </cols>
  <sheetData>
    <row r="1" spans="1:2" ht="46.75" thickBot="1" x14ac:dyDescent="1.25">
      <c r="A1" s="75" t="s">
        <v>39</v>
      </c>
      <c r="B1" s="76"/>
    </row>
    <row r="2" spans="1:2" ht="61.75" thickBot="1" x14ac:dyDescent="0.45">
      <c r="A2" s="71" t="s">
        <v>25</v>
      </c>
      <c r="B2" s="72"/>
    </row>
    <row r="3" spans="1:2" ht="28.3" x14ac:dyDescent="0.75">
      <c r="A3" s="53" t="s">
        <v>26</v>
      </c>
      <c r="B3" s="54"/>
    </row>
    <row r="4" spans="1:2" ht="28.3" x14ac:dyDescent="0.75">
      <c r="A4" s="55" t="s">
        <v>27</v>
      </c>
      <c r="B4" s="56"/>
    </row>
    <row r="5" spans="1:2" ht="28.3" x14ac:dyDescent="0.75">
      <c r="A5" s="55" t="s">
        <v>28</v>
      </c>
      <c r="B5" s="56"/>
    </row>
    <row r="6" spans="1:2" ht="28.3" x14ac:dyDescent="0.75">
      <c r="A6" s="55" t="s">
        <v>29</v>
      </c>
      <c r="B6" s="56"/>
    </row>
    <row r="7" spans="1:2" ht="28.3" x14ac:dyDescent="0.75">
      <c r="A7" s="57" t="s">
        <v>30</v>
      </c>
      <c r="B7" s="58"/>
    </row>
    <row r="8" spans="1:2" ht="28.3" x14ac:dyDescent="0.75">
      <c r="A8" s="57" t="s">
        <v>31</v>
      </c>
      <c r="B8" s="58"/>
    </row>
    <row r="9" spans="1:2" ht="28.75" thickBot="1" x14ac:dyDescent="0.8">
      <c r="A9" s="59" t="s">
        <v>32</v>
      </c>
      <c r="B9" s="60"/>
    </row>
    <row r="10" spans="1:2" ht="28.75" thickBot="1" x14ac:dyDescent="0.8">
      <c r="A10" s="61"/>
      <c r="B10" s="62"/>
    </row>
    <row r="11" spans="1:2" ht="61.75" thickBot="1" x14ac:dyDescent="0.45">
      <c r="A11" s="73" t="s">
        <v>33</v>
      </c>
      <c r="B11" s="74"/>
    </row>
    <row r="12" spans="1:2" ht="28.3" x14ac:dyDescent="0.75">
      <c r="A12" s="53" t="s">
        <v>26</v>
      </c>
      <c r="B12" s="63"/>
    </row>
    <row r="13" spans="1:2" ht="28.3" x14ac:dyDescent="0.4">
      <c r="A13" s="64" t="s">
        <v>34</v>
      </c>
      <c r="B13" s="65"/>
    </row>
    <row r="14" spans="1:2" ht="28.3" x14ac:dyDescent="0.75">
      <c r="A14" s="55" t="s">
        <v>27</v>
      </c>
      <c r="B14" s="65"/>
    </row>
    <row r="15" spans="1:2" ht="28.3" x14ac:dyDescent="0.75">
      <c r="A15" s="55" t="s">
        <v>28</v>
      </c>
      <c r="B15" s="65"/>
    </row>
    <row r="16" spans="1:2" ht="28.3" x14ac:dyDescent="0.75">
      <c r="A16" s="55" t="s">
        <v>35</v>
      </c>
      <c r="B16" s="56"/>
    </row>
    <row r="17" spans="1:2" ht="28.3" x14ac:dyDescent="0.75">
      <c r="A17" s="55" t="s">
        <v>36</v>
      </c>
      <c r="B17" s="66"/>
    </row>
    <row r="18" spans="1:2" ht="28.3" x14ac:dyDescent="0.75">
      <c r="A18" s="55" t="s">
        <v>37</v>
      </c>
      <c r="B18" s="56"/>
    </row>
    <row r="19" spans="1:2" ht="28.3" x14ac:dyDescent="0.75">
      <c r="A19" s="55"/>
      <c r="B19" s="67"/>
    </row>
    <row r="20" spans="1:2" ht="28.75" thickBot="1" x14ac:dyDescent="0.8">
      <c r="A20" s="59"/>
      <c r="B20" s="68"/>
    </row>
    <row r="21" spans="1:2" ht="28.3" x14ac:dyDescent="0.75">
      <c r="A21" s="61"/>
      <c r="B21" s="69"/>
    </row>
    <row r="22" spans="1:2" ht="28.3" x14ac:dyDescent="0.75">
      <c r="A22" s="61"/>
      <c r="B22" s="69"/>
    </row>
    <row r="23" spans="1:2" ht="28.3" x14ac:dyDescent="0.75">
      <c r="A23" s="61"/>
      <c r="B23" s="69"/>
    </row>
    <row r="24" spans="1:2" ht="28.3" x14ac:dyDescent="0.75">
      <c r="A24" s="61"/>
      <c r="B24" s="69"/>
    </row>
    <row r="25" spans="1:2" ht="28.3" x14ac:dyDescent="0.75">
      <c r="A25" s="61"/>
      <c r="B25" s="69"/>
    </row>
    <row r="26" spans="1:2" ht="28.3" x14ac:dyDescent="0.75">
      <c r="A26" s="61"/>
      <c r="B26" s="69"/>
    </row>
  </sheetData>
  <mergeCells count="3">
    <mergeCell ref="A2:B2"/>
    <mergeCell ref="A11:B11"/>
    <mergeCell ref="A1:B1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E46"/>
  <sheetViews>
    <sheetView tabSelected="1" zoomScaleNormal="100" workbookViewId="0">
      <selection activeCell="A3" sqref="A3:E3"/>
    </sheetView>
  </sheetViews>
  <sheetFormatPr defaultRowHeight="14.6" x14ac:dyDescent="0.4"/>
  <cols>
    <col min="1" max="1" width="37.15234375" customWidth="1"/>
    <col min="2" max="3" width="10" customWidth="1"/>
    <col min="4" max="4" width="12" customWidth="1"/>
    <col min="5" max="5" width="11.53515625" customWidth="1"/>
  </cols>
  <sheetData>
    <row r="1" spans="1:5" ht="25" customHeight="1" x14ac:dyDescent="0.4"/>
    <row r="2" spans="1:5" ht="25" customHeight="1" x14ac:dyDescent="0.4"/>
    <row r="3" spans="1:5" ht="72" customHeight="1" x14ac:dyDescent="0.4">
      <c r="A3" s="84" t="s">
        <v>40</v>
      </c>
      <c r="B3" s="85"/>
      <c r="C3" s="85"/>
      <c r="D3" s="85"/>
      <c r="E3" s="85"/>
    </row>
    <row r="4" spans="1:5" ht="25" customHeight="1" x14ac:dyDescent="0.4"/>
    <row r="5" spans="1:5" ht="30" customHeight="1" x14ac:dyDescent="0.4">
      <c r="A5" s="77" t="s">
        <v>38</v>
      </c>
      <c r="B5" s="78"/>
      <c r="C5" s="78"/>
      <c r="D5" s="78"/>
      <c r="E5" s="78"/>
    </row>
    <row r="6" spans="1:5" ht="20.149999999999999" customHeight="1" x14ac:dyDescent="0.4">
      <c r="A6" s="92" t="s">
        <v>0</v>
      </c>
      <c r="B6" s="93"/>
      <c r="C6" s="93"/>
      <c r="D6" s="93"/>
      <c r="E6" s="93"/>
    </row>
    <row r="7" spans="1:5" ht="20.149999999999999" customHeight="1" x14ac:dyDescent="0.4">
      <c r="A7" s="93"/>
      <c r="B7" s="93"/>
      <c r="C7" s="93"/>
      <c r="D7" s="93"/>
      <c r="E7" s="93"/>
    </row>
    <row r="8" spans="1:5" ht="30" customHeight="1" x14ac:dyDescent="0.4">
      <c r="A8" s="79" t="s">
        <v>1</v>
      </c>
      <c r="B8" s="80"/>
      <c r="C8" s="80"/>
      <c r="D8" s="80"/>
      <c r="E8" s="80"/>
    </row>
    <row r="10" spans="1:5" ht="15.75" customHeight="1" x14ac:dyDescent="0.45">
      <c r="A10" s="81" t="s">
        <v>2</v>
      </c>
      <c r="B10" s="82"/>
      <c r="C10" s="82"/>
      <c r="D10" s="82"/>
      <c r="E10" s="83"/>
    </row>
    <row r="11" spans="1:5" x14ac:dyDescent="0.4">
      <c r="A11" s="3"/>
      <c r="B11" s="3"/>
      <c r="C11" s="3"/>
      <c r="D11" s="3"/>
      <c r="E11" s="3"/>
    </row>
    <row r="12" spans="1:5" x14ac:dyDescent="0.4">
      <c r="A12" s="86" t="s">
        <v>3</v>
      </c>
      <c r="B12" s="88" t="s">
        <v>4</v>
      </c>
      <c r="C12" s="88" t="s">
        <v>5</v>
      </c>
      <c r="D12" s="50"/>
      <c r="E12" s="90" t="s">
        <v>6</v>
      </c>
    </row>
    <row r="13" spans="1:5" ht="15" thickBot="1" x14ac:dyDescent="0.45">
      <c r="A13" s="87"/>
      <c r="B13" s="89"/>
      <c r="C13" s="89"/>
      <c r="D13" s="50"/>
      <c r="E13" s="91"/>
    </row>
    <row r="14" spans="1:5" ht="15" thickBot="1" x14ac:dyDescent="0.45">
      <c r="A14" s="4" t="s">
        <v>7</v>
      </c>
      <c r="B14" s="42">
        <v>0</v>
      </c>
      <c r="C14" s="5">
        <v>7495</v>
      </c>
      <c r="D14" s="6"/>
      <c r="E14" s="7">
        <f>B14*C14</f>
        <v>0</v>
      </c>
    </row>
    <row r="15" spans="1:5" x14ac:dyDescent="0.4">
      <c r="A15" s="3"/>
      <c r="B15" s="3"/>
      <c r="C15" s="8" t="s">
        <v>8</v>
      </c>
      <c r="D15" s="9">
        <f>IF(B14&lt;=2,0,IF(B14=3,0.05,IF(B14=4,0.1,IF(B14=5,0.15,IF(B14=6,0.2,IF(B14=7,0.25,0.3))))))</f>
        <v>0</v>
      </c>
      <c r="E15" s="10">
        <f>-(E14*D15)</f>
        <v>0</v>
      </c>
    </row>
    <row r="16" spans="1:5" x14ac:dyDescent="0.4">
      <c r="A16" s="3"/>
      <c r="B16" s="3"/>
      <c r="C16" s="3"/>
      <c r="D16" s="11" t="s">
        <v>9</v>
      </c>
      <c r="E16" s="12">
        <f>E14+E15</f>
        <v>0</v>
      </c>
    </row>
    <row r="17" spans="1:5" ht="15" thickBot="1" x14ac:dyDescent="0.45">
      <c r="A17" s="3"/>
      <c r="B17" s="3"/>
      <c r="C17" s="3"/>
      <c r="D17" s="13"/>
      <c r="E17" s="13"/>
    </row>
    <row r="18" spans="1:5" ht="15" thickBot="1" x14ac:dyDescent="0.45">
      <c r="A18" s="14" t="s">
        <v>10</v>
      </c>
      <c r="B18" s="43">
        <v>0</v>
      </c>
      <c r="C18" s="5">
        <v>19900</v>
      </c>
      <c r="D18" s="6"/>
      <c r="E18" s="7">
        <f>B18*C18</f>
        <v>0</v>
      </c>
    </row>
    <row r="19" spans="1:5" ht="15" thickBot="1" x14ac:dyDescent="0.45">
      <c r="A19" s="15" t="s">
        <v>11</v>
      </c>
      <c r="B19" s="44" t="b">
        <v>0</v>
      </c>
      <c r="C19" s="5">
        <v>2500</v>
      </c>
      <c r="D19" s="6"/>
      <c r="E19" s="7">
        <f>IF(B19=TRUE,B18*C19,0)</f>
        <v>0</v>
      </c>
    </row>
    <row r="20" spans="1:5" x14ac:dyDescent="0.4">
      <c r="A20" s="3"/>
      <c r="B20" s="3"/>
      <c r="C20" s="11" t="s">
        <v>8</v>
      </c>
      <c r="D20" s="9">
        <f>IF(B18&lt;=2,0,IF(B18=3,0.05,IF(B18=4,0.1,IF(B18=5,0.15,IF(B18=6,0.2,IF(B18=7,0.25,0.3))))))</f>
        <v>0</v>
      </c>
      <c r="E20" s="10">
        <f>-(E18*D20)</f>
        <v>0</v>
      </c>
    </row>
    <row r="21" spans="1:5" x14ac:dyDescent="0.4">
      <c r="A21" s="3"/>
      <c r="B21" s="3"/>
      <c r="C21" s="3"/>
      <c r="D21" s="11" t="s">
        <v>9</v>
      </c>
      <c r="E21" s="12">
        <f>E18+E19+E20</f>
        <v>0</v>
      </c>
    </row>
    <row r="22" spans="1:5" ht="15" thickBot="1" x14ac:dyDescent="0.45">
      <c r="A22" s="3"/>
      <c r="B22" s="3"/>
      <c r="C22" s="3"/>
      <c r="D22" s="13"/>
      <c r="E22" s="13"/>
    </row>
    <row r="23" spans="1:5" ht="15" thickBot="1" x14ac:dyDescent="0.45">
      <c r="A23" s="16" t="s">
        <v>12</v>
      </c>
      <c r="B23" s="45">
        <v>0</v>
      </c>
      <c r="C23" s="5">
        <v>7495</v>
      </c>
      <c r="D23" s="17"/>
      <c r="E23" s="18">
        <f>C23*B23</f>
        <v>0</v>
      </c>
    </row>
    <row r="24" spans="1:5" ht="15" thickBot="1" x14ac:dyDescent="0.45">
      <c r="A24" s="19" t="s">
        <v>13</v>
      </c>
      <c r="B24" s="46">
        <v>0</v>
      </c>
      <c r="C24" s="20">
        <v>7495</v>
      </c>
      <c r="D24" s="17"/>
      <c r="E24" s="18">
        <f>C24*B24</f>
        <v>0</v>
      </c>
    </row>
    <row r="25" spans="1:5" ht="15" thickBot="1" x14ac:dyDescent="0.45">
      <c r="A25" s="16" t="s">
        <v>14</v>
      </c>
      <c r="B25" s="45">
        <v>0</v>
      </c>
      <c r="C25" s="5">
        <v>7495</v>
      </c>
      <c r="D25" s="17"/>
      <c r="E25" s="18">
        <f>C25*B25</f>
        <v>0</v>
      </c>
    </row>
    <row r="26" spans="1:5" ht="15" thickBot="1" x14ac:dyDescent="0.45">
      <c r="A26" s="19" t="s">
        <v>15</v>
      </c>
      <c r="B26" s="46">
        <v>0</v>
      </c>
      <c r="C26" s="20">
        <v>7495</v>
      </c>
      <c r="D26" s="17"/>
      <c r="E26" s="18">
        <f>C26*B26</f>
        <v>0</v>
      </c>
    </row>
    <row r="27" spans="1:5" ht="15" thickBot="1" x14ac:dyDescent="0.45">
      <c r="A27" s="16" t="s">
        <v>16</v>
      </c>
      <c r="B27" s="45">
        <v>0</v>
      </c>
      <c r="C27" s="5">
        <v>7495</v>
      </c>
      <c r="D27" s="17"/>
      <c r="E27" s="18">
        <f>C27*B27</f>
        <v>0</v>
      </c>
    </row>
    <row r="28" spans="1:5" ht="15" thickBot="1" x14ac:dyDescent="0.45">
      <c r="A28" s="21"/>
      <c r="B28" s="22">
        <f>SUM(B23:B27)</f>
        <v>0</v>
      </c>
      <c r="C28" s="23"/>
      <c r="D28" s="24"/>
      <c r="E28" s="25"/>
    </row>
    <row r="29" spans="1:5" ht="15" thickBot="1" x14ac:dyDescent="0.45">
      <c r="A29" s="26" t="s">
        <v>17</v>
      </c>
      <c r="B29" s="44" t="b">
        <v>0</v>
      </c>
      <c r="C29" s="13">
        <v>150</v>
      </c>
      <c r="D29" s="13"/>
      <c r="E29" s="27">
        <f>IF(B29=TRUE,SUM(B23:B27)*C29,0)</f>
        <v>0</v>
      </c>
    </row>
    <row r="30" spans="1:5" x14ac:dyDescent="0.4">
      <c r="A30" s="28"/>
      <c r="B30" s="23"/>
      <c r="C30" s="11" t="s">
        <v>8</v>
      </c>
      <c r="D30" s="29">
        <f>IF(SUM(B23:B27)&lt;=2,0,IF(SUM(B23:B27)=3,0.05,IF(SUM(B23:B27)=4,0.1,IF(SUM(B23:B27)=5,0.15,IF(SUM(B23:B27)=6,0.2,IF(SUM(B23:B27)=7,0.25,0.3))))))</f>
        <v>0</v>
      </c>
      <c r="E30" s="30">
        <f>-(SUM(E23:E27)*D30)</f>
        <v>0</v>
      </c>
    </row>
    <row r="31" spans="1:5" x14ac:dyDescent="0.4">
      <c r="A31" s="28"/>
      <c r="B31" s="23"/>
      <c r="C31" s="23"/>
      <c r="D31" s="11" t="s">
        <v>9</v>
      </c>
      <c r="E31" s="31">
        <f>SUM(E23:E27)+E29+E30</f>
        <v>0</v>
      </c>
    </row>
    <row r="32" spans="1:5" ht="15" thickBot="1" x14ac:dyDescent="0.45">
      <c r="A32" s="28"/>
      <c r="B32" s="23"/>
      <c r="C32" s="23"/>
      <c r="D32" s="32"/>
      <c r="E32" s="33"/>
    </row>
    <row r="33" spans="1:5" ht="15" thickBot="1" x14ac:dyDescent="0.45">
      <c r="A33" s="34" t="s">
        <v>18</v>
      </c>
      <c r="B33" s="42">
        <v>0</v>
      </c>
      <c r="C33" s="35">
        <v>320</v>
      </c>
      <c r="D33" s="36"/>
      <c r="E33" s="37">
        <f>B33*C33</f>
        <v>0</v>
      </c>
    </row>
    <row r="34" spans="1:5" ht="15" thickBot="1" x14ac:dyDescent="0.45">
      <c r="A34" s="38" t="s">
        <v>19</v>
      </c>
      <c r="B34" s="47">
        <v>0</v>
      </c>
      <c r="C34" s="35">
        <v>150</v>
      </c>
      <c r="D34" s="36"/>
      <c r="E34" s="39">
        <f>B34*C34</f>
        <v>0</v>
      </c>
    </row>
    <row r="35" spans="1:5" ht="15" thickBot="1" x14ac:dyDescent="0.45">
      <c r="A35" s="4" t="s">
        <v>20</v>
      </c>
      <c r="B35" s="44" t="b">
        <v>0</v>
      </c>
      <c r="C35" s="5">
        <v>200</v>
      </c>
      <c r="D35" s="40"/>
      <c r="E35" s="52">
        <f>IF(B35=TRUE,(B14+B18+B23+B24+B25+B26+B27)*C35,0)</f>
        <v>0</v>
      </c>
    </row>
    <row r="36" spans="1:5" ht="15" thickBot="1" x14ac:dyDescent="0.45">
      <c r="A36" s="49"/>
      <c r="B36" s="48"/>
      <c r="C36" s="28"/>
      <c r="D36" s="28"/>
      <c r="E36" s="28"/>
    </row>
    <row r="37" spans="1:5" ht="15" thickBot="1" x14ac:dyDescent="0.45">
      <c r="A37" s="49"/>
      <c r="B37" s="48"/>
      <c r="C37" s="48"/>
      <c r="D37" s="51" t="s">
        <v>24</v>
      </c>
      <c r="E37" s="41">
        <f>SUM(E30,E20,E15)</f>
        <v>0</v>
      </c>
    </row>
    <row r="38" spans="1:5" ht="15" thickBot="1" x14ac:dyDescent="0.45">
      <c r="A38" s="49"/>
      <c r="B38" s="48"/>
      <c r="C38" s="48"/>
      <c r="D38" s="51" t="s">
        <v>21</v>
      </c>
      <c r="E38" s="41">
        <f>SUM(E35,E34,E33,E31,E21,E16)</f>
        <v>0</v>
      </c>
    </row>
    <row r="39" spans="1:5" ht="15" thickBot="1" x14ac:dyDescent="0.45">
      <c r="A39" s="48"/>
      <c r="B39" s="48"/>
      <c r="C39" s="48"/>
      <c r="D39" s="51" t="s">
        <v>22</v>
      </c>
      <c r="E39" s="41">
        <f>E40-E38</f>
        <v>0</v>
      </c>
    </row>
    <row r="40" spans="1:5" ht="15" thickBot="1" x14ac:dyDescent="0.45">
      <c r="A40" s="48"/>
      <c r="B40" s="48"/>
      <c r="C40" s="48"/>
      <c r="D40" s="51" t="s">
        <v>23</v>
      </c>
      <c r="E40" s="41">
        <f>E38*1.25</f>
        <v>0</v>
      </c>
    </row>
    <row r="41" spans="1:5" x14ac:dyDescent="0.4">
      <c r="A41" s="48"/>
      <c r="B41" s="48"/>
      <c r="C41" s="48"/>
      <c r="D41" s="48"/>
      <c r="E41" s="48"/>
    </row>
    <row r="44" spans="1:5" x14ac:dyDescent="0.4">
      <c r="D44" s="1"/>
      <c r="E44" s="2"/>
    </row>
    <row r="45" spans="1:5" x14ac:dyDescent="0.4">
      <c r="D45" s="1"/>
      <c r="E45" s="2"/>
    </row>
    <row r="46" spans="1:5" x14ac:dyDescent="0.4">
      <c r="D46" s="1"/>
      <c r="E46" s="2"/>
    </row>
  </sheetData>
  <mergeCells count="9">
    <mergeCell ref="A5:E5"/>
    <mergeCell ref="A8:E8"/>
    <mergeCell ref="A10:E10"/>
    <mergeCell ref="A3:E3"/>
    <mergeCell ref="A12:A13"/>
    <mergeCell ref="B12:B13"/>
    <mergeCell ref="C12:C13"/>
    <mergeCell ref="E12:E13"/>
    <mergeCell ref="A6:E7"/>
  </mergeCells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B3772048773F4F82DA514953F8F0C2" ma:contentTypeVersion="14" ma:contentTypeDescription="Create a new document." ma:contentTypeScope="" ma:versionID="c7d23e1c27fb09fc6d0bc7c8ec6f423f">
  <xsd:schema xmlns:xsd="http://www.w3.org/2001/XMLSchema" xmlns:xs="http://www.w3.org/2001/XMLSchema" xmlns:p="http://schemas.microsoft.com/office/2006/metadata/properties" xmlns:ns2="498ccda7-6339-45a4-a4ad-7ebbd8a86772" xmlns:ns3="e37d1251-618f-4952-ab2b-22f08635e249" targetNamespace="http://schemas.microsoft.com/office/2006/metadata/properties" ma:root="true" ma:fieldsID="d4c77edcd47fd21f16c8c5b9e8f559da" ns2:_="" ns3:_="">
    <xsd:import namespace="498ccda7-6339-45a4-a4ad-7ebbd8a86772"/>
    <xsd:import namespace="e37d1251-618f-4952-ab2b-22f08635e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ccda7-6339-45a4-a4ad-7ebbd8a86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4b12890-e817-4fd2-a65b-280d9bab2b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d1251-618f-4952-ab2b-22f08635e2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edd6fb5-9aae-49bb-881f-922e0092a5cb}" ma:internalName="TaxCatchAll" ma:showField="CatchAllData" ma:web="e37d1251-618f-4952-ab2b-22f08635e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7d1251-618f-4952-ab2b-22f08635e249" xsi:nil="true"/>
    <lcf76f155ced4ddcb4097134ff3c332f xmlns="498ccda7-6339-45a4-a4ad-7ebbd8a867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9302CC-2CA6-4642-9140-181893C8E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ccda7-6339-45a4-a4ad-7ebbd8a86772"/>
    <ds:schemaRef ds:uri="e37d1251-618f-4952-ab2b-22f08635e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48ED3-5B0D-43B9-B126-34E549A051BD}">
  <ds:schemaRefs>
    <ds:schemaRef ds:uri="http://schemas.microsoft.com/office/2006/metadata/properties"/>
    <ds:schemaRef ds:uri="http://schemas.microsoft.com/office/infopath/2007/PartnerControls"/>
    <ds:schemaRef ds:uri="760ee3b8-7d8e-4f4e-9689-0e08c74e3feb"/>
    <ds:schemaRef ds:uri="53822055-172f-427c-8677-3e65c667f7f5"/>
    <ds:schemaRef ds:uri="e37d1251-618f-4952-ab2b-22f08635e249"/>
    <ds:schemaRef ds:uri="498ccda7-6339-45a4-a4ad-7ebbd8a86772"/>
  </ds:schemaRefs>
</ds:datastoreItem>
</file>

<file path=customXml/itemProps3.xml><?xml version="1.0" encoding="utf-8"?>
<ds:datastoreItem xmlns:ds="http://schemas.openxmlformats.org/officeDocument/2006/customXml" ds:itemID="{03F943FF-8B21-4CC4-BCEF-9F891DDBA9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KONTAKTINFORMATION</vt:lpstr>
      <vt:lpstr>OFFERT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Paul Håkansson</cp:lastModifiedBy>
  <cp:lastPrinted>2026-06-10T17:24:35Z</cp:lastPrinted>
  <dcterms:created xsi:type="dcterms:W3CDTF">2026-04-01T11:57:37Z</dcterms:created>
  <dcterms:modified xsi:type="dcterms:W3CDTF">2026-06-10T17:29:12Z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0x01010013B3772048773F4F82DA514953F8F0C2</vt:lpwstr>
  </property>
  <property fmtid="{D5CDD505-2E9C-101B-9397-08002B2CF9AE}" pid="3" name="MediaServiceImageTags">
    <vt:lpwstr/>
  </property>
</Properties>
</file>